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tmagubane\Documents\Audit Action Plan\2022(2023)\"/>
    </mc:Choice>
  </mc:AlternateContent>
  <xr:revisionPtr revIDLastSave="0" documentId="13_ncr:1_{7EDE725A-93E8-47E5-8FBB-417CA1BF3E93}" xr6:coauthVersionLast="47" xr6:coauthVersionMax="47" xr10:uidLastSave="{00000000-0000-0000-0000-000000000000}"/>
  <bookViews>
    <workbookView xWindow="-120" yWindow="-120" windowWidth="20730" windowHeight="11160" xr2:uid="{532DAE33-AF33-41B9-B1E3-546EC70FFFD9}"/>
  </bookViews>
  <sheets>
    <sheet name="Audit Report"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H21" i="1"/>
  <c r="H20" i="1"/>
  <c r="H19" i="1"/>
  <c r="M22" i="1"/>
  <c r="M21" i="1"/>
  <c r="M20" i="1"/>
  <c r="M19" i="1"/>
  <c r="M23" i="1" l="1"/>
  <c r="H23" i="1"/>
</calcChain>
</file>

<file path=xl/sharedStrings.xml><?xml version="1.0" encoding="utf-8"?>
<sst xmlns="http://schemas.openxmlformats.org/spreadsheetml/2006/main" count="72" uniqueCount="49">
  <si>
    <t>Audit Report Item Ref.</t>
  </si>
  <si>
    <t>ref/page no.</t>
  </si>
  <si>
    <t>Matters as per Audit Report 30 June 2023</t>
  </si>
  <si>
    <t xml:space="preserve">Action Required </t>
  </si>
  <si>
    <t xml:space="preserve">Progress </t>
  </si>
  <si>
    <t>Internal Audit evaluation</t>
  </si>
  <si>
    <t xml:space="preserve">Start Date </t>
  </si>
  <si>
    <t>End Date</t>
  </si>
  <si>
    <t xml:space="preserve">Department/ Official Responsible for Implementation </t>
  </si>
  <si>
    <t>Evidence  (POE)</t>
  </si>
  <si>
    <t>Number of times reported in previous three years</t>
  </si>
  <si>
    <t>Annual Financial Statements</t>
  </si>
  <si>
    <t>The financial statements submitted for auditing were not prepared in all material respects in accordance with the requirements of section 122(1) of the MFMA. Material misstatements of non-current assets, current assets, revenue and disclosure items identified by the auditors in the submitted financial statements were subsequently corrected, resulting in the financial statements receiving an unqualified audit opinion.</t>
  </si>
  <si>
    <t>Procurement and Contract Management</t>
  </si>
  <si>
    <t>Some of the goods and services of a transaction value above R200 000 were procured without inviting competitive bids, as required by Supply Chain Management (SCM) regulation 19(a). Deviations were approved by the accounting officer even though it was not impractical to invite competitive bids, in contravention of SCM regulation 36(1). Similar non-compliance was also reported in the prior year</t>
  </si>
  <si>
    <t>Some of the quotations were accepted from bidders who did not submit a declaration on whether they are employed by the state or connected to any person employed by the state, as required by SCM Regulation 13(c). Similar non-compliance was also reported in the prior year.</t>
  </si>
  <si>
    <t>Some of the contracts were awarded to bidders who did not submit a declaration on whether they are employed by the state or connected to any person employed by the state, as required by SCM regulation 13(c). Similar non-compliance was also reported in the prior year.</t>
  </si>
  <si>
    <t xml:space="preserve">Commodities designated for local content and production, were procured from suppliers who did not submit a declaration on local production and content as required by the 2017 Preferential Procurement Regulation 8(5). </t>
  </si>
  <si>
    <t>Expenditure Management</t>
  </si>
  <si>
    <t>Money owed by the municipality was not always paid within 30 days, as required by section 65(2)(e) of the MFMA.</t>
  </si>
  <si>
    <t>Reasonable steps were not taken to prevent irregular expenditure amounting to 
R150,43 million as disclosed in note 48 to the annual financial statements, as required by section 62(1)(d) of the MFMA. The majority of the irregular expenditure incurred were as a result of bids awarded from approved panel of service providers that were not fairly rotated in accordance with applicable supply chain management prescripts</t>
  </si>
  <si>
    <t>Reasonable steps were not taken to prevent fruitless and wasteful expenditure amounting to R2,39 million, as disclosed in note 47 to the annual financial statements, in contravention of section 62(1)(d) of the MFMA. The majority of the fruitless and wasteful expenditure was caused by interest incurred on late payment of invoices to suppliers.</t>
  </si>
  <si>
    <t>Reasonable steps were not taken to prevent unauthorised expenditure amounting to 
R233,92 million, as disclosed in note 46 to the annual financial statements, in contravention of section 62(1)(d) of the MFMA. The majority of the unauthorised expenditure was caused by the expenditure incurred exceeding the approved budget.</t>
  </si>
  <si>
    <t>Utilisation of Conditional Grants</t>
  </si>
  <si>
    <t>Performance in respect of programmes funded by the Integrated National Electrification Programme Grant was not evaluated within two months after the end of the financial year, as required by section 12(5) of the Dora.</t>
  </si>
  <si>
    <t xml:space="preserve">The accounting officer did not exercise adequate oversight responsibility regarding compliance with legislation relating to the annual financial statements, procurement and contract management, expenditure management and utilisation of conditional grants. </t>
  </si>
  <si>
    <t>Senior management did not implement adequate review and monitoring controls to support credible and reliable financial reporting and the compliance with the applicable supply chain management prescripts.</t>
  </si>
  <si>
    <t>Audit Action Plan on Audit Report 2022/2023 audit outcomes</t>
  </si>
  <si>
    <t>Status on Implementation Progress</t>
  </si>
  <si>
    <t>Total</t>
  </si>
  <si>
    <t>Implemented</t>
  </si>
  <si>
    <t>Not Implemented</t>
  </si>
  <si>
    <t>In Progress</t>
  </si>
  <si>
    <t>Not Yet Started</t>
  </si>
  <si>
    <t xml:space="preserve">Total </t>
  </si>
  <si>
    <t>Component of Audit Report affected</t>
  </si>
  <si>
    <t>Component Affected</t>
  </si>
  <si>
    <t>Report on Compliance with legislation</t>
  </si>
  <si>
    <t>Internal Control Deficiencies</t>
  </si>
  <si>
    <t>The municipality will strengthen the controls to adhere to the AFS preparation plan and adequate reviews by relevant stakeholders on time. Monthly recons will be performed to all components of the AFS.</t>
  </si>
  <si>
    <t>*Advertisement of all expired contracts 
*Engage with treasury for transversal contracts.</t>
  </si>
  <si>
    <t>Recommended services providers will be requested to complete the MBD forms prior to the awarding of contract.</t>
  </si>
  <si>
    <t>The municipality will revive its working capital to ensure that revenue streams are improved and cost containment measures are implemented in order to have sound financial position. And furthermore, FIFO method will be utilized as an option to avoid penalties and interest imposed for late payment and where possible necessary arrangement will be made with creditors where it is not feasible to honor the invoices</t>
  </si>
  <si>
    <t xml:space="preserve">
Irregular Expenditure: Panel of service providers with clear SOP’s and compliance checklist is in place to eliminate deviations and non-compliance with SCM regulations
</t>
  </si>
  <si>
    <t>Fruitless and Wasteful Expenditure: Arrangement was made with Eskom to change the method of submitting their invoices through post office to send them through emails in order to avoid the overdue accounts</t>
  </si>
  <si>
    <t>Unauthorized Expenditure: Budget funding plan is in place to eliminate the unauthorized expenditure which is monitored on a monthly basis 
rder to avoid the overdue accounts</t>
  </si>
  <si>
    <t>All INEP projects will be evaluated in Mid-July 2024 and outcome thereof will be submitted to the Department of energy.</t>
  </si>
  <si>
    <t>* All recons will be performed on a regular basis
* Contract register will be updated on a regular basis
* SOPs with clear scm processes will be developed
* FIFO method on processing payments to service providers will be applied.
* All Dora funded projects will be assessed to ensure that all conditions are met.</t>
  </si>
  <si>
    <t>* SOPs with clear scm processes will be developed
* All recons will be performed on a regular basis
* Contract register will be updated on a regular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</si>
</sst>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28"/>
      <color theme="1"/>
      <name val="Arial"/>
      <family val="2"/>
    </font>
    <font>
      <sz val="11"/>
      <color theme="1"/>
      <name val="Arial"/>
      <family val="2"/>
    </font>
    <font>
      <b/>
      <sz val="10"/>
      <color theme="1"/>
      <name val="Arial"/>
      <family val="2"/>
    </font>
    <font>
      <b/>
      <sz val="10"/>
      <color rgb="FFFF0000"/>
      <name val="Arial"/>
      <family val="2"/>
    </font>
    <font>
      <b/>
      <sz val="11"/>
      <color theme="1"/>
      <name val="Arial"/>
      <family val="2"/>
    </font>
    <font>
      <sz val="10"/>
      <color theme="1"/>
      <name val="Arial"/>
      <family val="2"/>
    </font>
    <font>
      <sz val="11"/>
      <name val="Arial"/>
      <family val="2"/>
    </font>
    <font>
      <sz val="10"/>
      <name val="Arial"/>
      <family val="2"/>
    </font>
  </fonts>
  <fills count="4">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 fillId="0" borderId="0"/>
  </cellStyleXfs>
  <cellXfs count="63">
    <xf numFmtId="0" fontId="0" fillId="0" borderId="0" xfId="0"/>
    <xf numFmtId="0" fontId="7" fillId="0" borderId="1" xfId="0" applyFont="1" applyBorder="1" applyAlignment="1" applyProtection="1">
      <alignment vertical="top" wrapText="1"/>
      <protection locked="0"/>
    </xf>
    <xf numFmtId="0" fontId="3" fillId="0" borderId="1" xfId="1"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0" borderId="1" xfId="1" applyFont="1" applyBorder="1" applyAlignment="1">
      <alignment horizontal="left" vertical="top"/>
    </xf>
    <xf numFmtId="0" fontId="7" fillId="0" borderId="1" xfId="0" applyFont="1" applyBorder="1" applyAlignment="1" applyProtection="1">
      <alignment horizontal="left" vertical="top" wrapText="1"/>
      <protection locked="0"/>
    </xf>
    <xf numFmtId="0" fontId="7" fillId="0" borderId="1" xfId="1" applyFont="1" applyBorder="1" applyAlignment="1" applyProtection="1">
      <alignment vertical="top" wrapText="1"/>
      <protection locked="0"/>
    </xf>
    <xf numFmtId="15" fontId="7" fillId="0" borderId="1" xfId="1" applyNumberFormat="1" applyFont="1" applyBorder="1" applyAlignment="1" applyProtection="1">
      <alignment horizontal="center" vertical="center"/>
      <protection locked="0"/>
    </xf>
    <xf numFmtId="0" fontId="7" fillId="0" borderId="1" xfId="1" applyFont="1" applyBorder="1" applyAlignment="1" applyProtection="1">
      <alignment horizontal="center" vertical="center" wrapText="1"/>
      <protection locked="0"/>
    </xf>
    <xf numFmtId="1" fontId="7" fillId="0" borderId="2" xfId="1" applyNumberFormat="1" applyFont="1" applyBorder="1" applyAlignment="1" applyProtection="1">
      <alignment horizontal="center" vertical="center"/>
      <protection locked="0"/>
    </xf>
    <xf numFmtId="15" fontId="7" fillId="0" borderId="1" xfId="1" applyNumberFormat="1" applyFont="1" applyBorder="1" applyAlignment="1" applyProtection="1">
      <alignment horizontal="center" vertical="center" wrapText="1"/>
      <protection locked="0"/>
    </xf>
    <xf numFmtId="0" fontId="7" fillId="0" borderId="1" xfId="1" applyFont="1" applyBorder="1" applyAlignment="1" applyProtection="1">
      <alignment horizontal="left" vertical="top" wrapText="1"/>
      <protection locked="0"/>
    </xf>
    <xf numFmtId="0" fontId="8" fillId="0" borderId="1" xfId="1" applyFont="1" applyBorder="1" applyAlignment="1">
      <alignment horizontal="left" vertical="top"/>
    </xf>
    <xf numFmtId="0" fontId="7" fillId="0" borderId="0" xfId="1" applyFont="1" applyAlignment="1" applyProtection="1">
      <alignment horizontal="left" vertical="top"/>
      <protection locked="0"/>
    </xf>
    <xf numFmtId="0" fontId="7" fillId="0" borderId="0" xfId="1" applyFont="1" applyAlignment="1" applyProtection="1">
      <alignment horizontal="left" vertical="top" wrapText="1"/>
      <protection locked="0"/>
    </xf>
    <xf numFmtId="0" fontId="2" fillId="0" borderId="0" xfId="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0" xfId="1" applyFont="1" applyAlignment="1" applyProtection="1">
      <alignment vertical="top" wrapText="1"/>
      <protection locked="0"/>
    </xf>
    <xf numFmtId="15" fontId="7" fillId="0" borderId="0" xfId="1" applyNumberFormat="1" applyFont="1" applyAlignment="1" applyProtection="1">
      <alignment horizontal="center" vertical="center"/>
      <protection locked="0"/>
    </xf>
    <xf numFmtId="0" fontId="7" fillId="0" borderId="0" xfId="1" applyFont="1" applyAlignment="1" applyProtection="1">
      <alignment horizontal="center" vertical="center" wrapText="1"/>
      <protection locked="0"/>
    </xf>
    <xf numFmtId="1" fontId="7" fillId="0" borderId="0" xfId="1" applyNumberFormat="1" applyFont="1" applyAlignment="1" applyProtection="1">
      <alignment horizontal="center" vertical="center"/>
      <protection locked="0"/>
    </xf>
    <xf numFmtId="0" fontId="2" fillId="0" borderId="0" xfId="0" applyFont="1" applyAlignment="1">
      <alignment horizontal="left" vertical="top" wrapText="1"/>
    </xf>
    <xf numFmtId="15" fontId="7" fillId="0" borderId="0" xfId="1" applyNumberFormat="1" applyFont="1" applyAlignment="1" applyProtection="1">
      <alignment horizontal="left" vertical="center"/>
      <protection locked="0"/>
    </xf>
    <xf numFmtId="0" fontId="7" fillId="0" borderId="0" xfId="0" applyFont="1" applyAlignment="1" applyProtection="1">
      <alignment vertical="top"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0" xfId="1" applyFont="1" applyProtection="1">
      <protection locked="0"/>
    </xf>
    <xf numFmtId="0" fontId="7" fillId="0" borderId="0" xfId="1" applyFont="1" applyAlignment="1" applyProtection="1">
      <alignment wrapText="1"/>
      <protection locked="0"/>
    </xf>
    <xf numFmtId="0" fontId="7" fillId="0" borderId="0" xfId="0" applyFont="1" applyAlignment="1" applyProtection="1">
      <alignment horizontal="left" vertical="top"/>
      <protection locked="0"/>
    </xf>
    <xf numFmtId="0" fontId="7" fillId="0" borderId="0" xfId="0" applyFont="1" applyProtection="1">
      <protection locked="0"/>
    </xf>
    <xf numFmtId="0" fontId="7" fillId="0" borderId="0" xfId="0" applyFont="1" applyAlignment="1" applyProtection="1">
      <alignment wrapText="1"/>
      <protection locked="0"/>
    </xf>
    <xf numFmtId="0" fontId="5" fillId="0" borderId="6" xfId="0" applyFont="1" applyBorder="1" applyAlignment="1">
      <alignment horizontal="left" vertical="top" wrapText="1"/>
    </xf>
    <xf numFmtId="0" fontId="5" fillId="0" borderId="7"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6" xfId="0" applyFont="1" applyBorder="1" applyAlignment="1">
      <alignment horizontal="left" vertical="center" wrapText="1"/>
    </xf>
    <xf numFmtId="0" fontId="2"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1" fillId="0" borderId="0" xfId="0" applyFont="1" applyAlignment="1" applyProtection="1">
      <alignment horizontal="left" vertical="top"/>
      <protection locked="0"/>
    </xf>
    <xf numFmtId="0" fontId="6" fillId="0" borderId="1" xfId="1" applyFont="1" applyFill="1" applyBorder="1" applyAlignment="1">
      <alignment horizontal="left" vertical="top" wrapText="1"/>
    </xf>
    <xf numFmtId="0" fontId="6" fillId="0" borderId="1" xfId="1" applyFont="1" applyBorder="1" applyAlignment="1">
      <alignment horizontal="left" vertical="top" wrapText="1"/>
    </xf>
    <xf numFmtId="0" fontId="6" fillId="0" borderId="1" xfId="0" applyFont="1" applyBorder="1" applyAlignment="1">
      <alignment horizontal="left" vertical="top" wrapText="1"/>
    </xf>
    <xf numFmtId="0" fontId="3" fillId="2" borderId="6" xfId="1" applyFont="1" applyFill="1" applyBorder="1" applyAlignment="1">
      <alignment horizontal="center" vertical="center" wrapText="1"/>
    </xf>
    <xf numFmtId="0" fontId="3" fillId="2" borderId="13" xfId="1" applyFont="1" applyFill="1" applyBorder="1" applyAlignment="1" applyProtection="1">
      <alignment horizontal="center" vertical="center" wrapText="1"/>
      <protection locked="0"/>
    </xf>
    <xf numFmtId="0" fontId="3" fillId="2" borderId="13" xfId="1" applyFont="1" applyFill="1" applyBorder="1" applyAlignment="1">
      <alignment horizontal="center" vertical="center" wrapText="1"/>
    </xf>
    <xf numFmtId="0" fontId="4" fillId="2" borderId="13" xfId="1" applyFont="1" applyFill="1" applyBorder="1" applyAlignment="1" applyProtection="1">
      <alignment horizontal="center" vertical="center" wrapText="1"/>
      <protection locked="0"/>
    </xf>
    <xf numFmtId="0" fontId="5" fillId="3" borderId="7" xfId="0" applyFont="1" applyFill="1" applyBorder="1" applyAlignment="1" applyProtection="1">
      <alignment horizontal="left" vertical="center" wrapText="1"/>
      <protection locked="0"/>
    </xf>
    <xf numFmtId="0" fontId="6" fillId="0" borderId="3" xfId="1" applyFont="1" applyFill="1" applyBorder="1" applyAlignment="1">
      <alignment horizontal="left" vertical="top" wrapText="1"/>
    </xf>
    <xf numFmtId="0" fontId="6" fillId="0" borderId="3" xfId="1" applyFont="1" applyBorder="1" applyAlignment="1">
      <alignment horizontal="left" vertical="top"/>
    </xf>
    <xf numFmtId="0" fontId="6" fillId="0" borderId="11" xfId="1" applyFont="1" applyBorder="1" applyAlignment="1">
      <alignment horizontal="left" vertical="top"/>
    </xf>
    <xf numFmtId="0" fontId="6" fillId="0" borderId="14" xfId="1" applyFont="1" applyBorder="1" applyAlignment="1">
      <alignment horizontal="left" vertical="top"/>
    </xf>
    <xf numFmtId="0" fontId="6" fillId="0" borderId="14" xfId="1" applyFont="1" applyBorder="1" applyAlignment="1">
      <alignment horizontal="left" vertical="top" wrapText="1"/>
    </xf>
    <xf numFmtId="0" fontId="7" fillId="0" borderId="14" xfId="0" applyFont="1" applyBorder="1" applyAlignment="1" applyProtection="1">
      <alignment horizontal="left" vertical="top" wrapText="1"/>
      <protection locked="0"/>
    </xf>
    <xf numFmtId="0" fontId="7" fillId="0" borderId="14" xfId="1" applyFont="1" applyBorder="1" applyAlignment="1" applyProtection="1">
      <alignment vertical="top" wrapText="1"/>
      <protection locked="0"/>
    </xf>
    <xf numFmtId="15" fontId="7" fillId="0" borderId="14" xfId="1" applyNumberFormat="1" applyFont="1" applyBorder="1" applyAlignment="1" applyProtection="1">
      <alignment horizontal="center" vertical="center"/>
      <protection locked="0"/>
    </xf>
    <xf numFmtId="0" fontId="7" fillId="0" borderId="14" xfId="1" applyFont="1" applyBorder="1" applyAlignment="1" applyProtection="1">
      <alignment horizontal="center" vertical="center" wrapText="1"/>
      <protection locked="0"/>
    </xf>
    <xf numFmtId="1" fontId="7" fillId="0" borderId="12" xfId="1" applyNumberFormat="1" applyFont="1" applyBorder="1" applyAlignment="1" applyProtection="1">
      <alignment horizontal="center" vertical="center"/>
      <protection locked="0"/>
    </xf>
  </cellXfs>
  <cellStyles count="2">
    <cellStyle name="Normal" xfId="0" builtinId="0"/>
    <cellStyle name="Normal 2" xfId="1" xr:uid="{212191E1-D054-4F73-A835-76D4CA0A1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4A292-BAB8-4CE5-B2A1-DE771D54484D}">
  <dimension ref="A1:M37"/>
  <sheetViews>
    <sheetView tabSelected="1" zoomScale="90" zoomScaleNormal="90" workbookViewId="0">
      <pane ySplit="2" topLeftCell="A12" activePane="bottomLeft" state="frozen"/>
      <selection pane="bottomLeft" activeCell="B17" sqref="B17"/>
    </sheetView>
  </sheetViews>
  <sheetFormatPr defaultRowHeight="15" x14ac:dyDescent="0.25"/>
  <cols>
    <col min="1" max="2" width="9.42578125" customWidth="1"/>
    <col min="3" max="4" width="19.140625" customWidth="1"/>
    <col min="5" max="5" width="49.28515625" customWidth="1"/>
    <col min="6" max="6" width="47" customWidth="1"/>
    <col min="7" max="7" width="32.42578125" customWidth="1"/>
    <col min="8" max="8" width="37.85546875" customWidth="1"/>
    <col min="9" max="9" width="14.140625" customWidth="1"/>
    <col min="10" max="10" width="13.5703125" customWidth="1"/>
    <col min="11" max="11" width="17.140625" customWidth="1"/>
    <col min="12" max="12" width="18.140625" customWidth="1"/>
    <col min="13" max="13" width="27.140625" customWidth="1"/>
  </cols>
  <sheetData>
    <row r="1" spans="1:13" ht="36" thickBot="1" x14ac:dyDescent="0.3">
      <c r="A1" s="44" t="s">
        <v>27</v>
      </c>
      <c r="B1" s="44"/>
      <c r="C1" s="44"/>
      <c r="D1" s="44"/>
      <c r="E1" s="44"/>
      <c r="F1" s="44"/>
      <c r="G1" s="44"/>
      <c r="H1" s="44"/>
      <c r="I1" s="44"/>
      <c r="J1" s="44"/>
      <c r="K1" s="44"/>
      <c r="L1" s="44"/>
      <c r="M1" s="44"/>
    </row>
    <row r="2" spans="1:13" ht="75.75" customHeight="1" x14ac:dyDescent="0.25">
      <c r="A2" s="48" t="s">
        <v>0</v>
      </c>
      <c r="B2" s="49" t="s">
        <v>1</v>
      </c>
      <c r="C2" s="49" t="s">
        <v>35</v>
      </c>
      <c r="D2" s="49" t="s">
        <v>36</v>
      </c>
      <c r="E2" s="50" t="s">
        <v>2</v>
      </c>
      <c r="F2" s="51" t="s">
        <v>3</v>
      </c>
      <c r="G2" s="49" t="s">
        <v>4</v>
      </c>
      <c r="H2" s="49" t="s">
        <v>5</v>
      </c>
      <c r="I2" s="51" t="s">
        <v>6</v>
      </c>
      <c r="J2" s="51" t="s">
        <v>7</v>
      </c>
      <c r="K2" s="49" t="s">
        <v>8</v>
      </c>
      <c r="L2" s="49" t="s">
        <v>9</v>
      </c>
      <c r="M2" s="52" t="s">
        <v>10</v>
      </c>
    </row>
    <row r="3" spans="1:13" ht="107.25" customHeight="1" x14ac:dyDescent="0.25">
      <c r="A3" s="53">
        <v>31</v>
      </c>
      <c r="B3" s="45">
        <v>6</v>
      </c>
      <c r="C3" s="45" t="s">
        <v>37</v>
      </c>
      <c r="D3" s="45" t="s">
        <v>11</v>
      </c>
      <c r="E3" s="45" t="s">
        <v>12</v>
      </c>
      <c r="F3" s="1" t="s">
        <v>39</v>
      </c>
      <c r="G3" s="2"/>
      <c r="H3" s="2"/>
      <c r="I3" s="3"/>
      <c r="J3" s="3"/>
      <c r="K3" s="2"/>
      <c r="L3" s="2"/>
      <c r="M3" s="4">
        <v>3</v>
      </c>
    </row>
    <row r="4" spans="1:13" ht="110.25" customHeight="1" x14ac:dyDescent="0.25">
      <c r="A4" s="54">
        <v>32</v>
      </c>
      <c r="B4" s="5">
        <v>6</v>
      </c>
      <c r="C4" s="45" t="s">
        <v>37</v>
      </c>
      <c r="D4" s="46" t="s">
        <v>13</v>
      </c>
      <c r="E4" s="46" t="s">
        <v>14</v>
      </c>
      <c r="F4" s="6" t="s">
        <v>40</v>
      </c>
      <c r="G4" s="7"/>
      <c r="H4" s="7"/>
      <c r="I4" s="8"/>
      <c r="J4" s="8"/>
      <c r="K4" s="9"/>
      <c r="L4" s="9"/>
      <c r="M4" s="10">
        <v>3</v>
      </c>
    </row>
    <row r="5" spans="1:13" ht="82.5" customHeight="1" x14ac:dyDescent="0.25">
      <c r="A5" s="54">
        <v>33</v>
      </c>
      <c r="B5" s="5">
        <v>6</v>
      </c>
      <c r="C5" s="45" t="s">
        <v>37</v>
      </c>
      <c r="D5" s="46" t="s">
        <v>13</v>
      </c>
      <c r="E5" s="46" t="s">
        <v>15</v>
      </c>
      <c r="F5" s="6" t="s">
        <v>41</v>
      </c>
      <c r="G5" s="7"/>
      <c r="H5" s="7"/>
      <c r="I5" s="8"/>
      <c r="J5" s="8"/>
      <c r="K5" s="9"/>
      <c r="L5" s="9"/>
      <c r="M5" s="10">
        <v>3</v>
      </c>
    </row>
    <row r="6" spans="1:13" ht="82.5" customHeight="1" x14ac:dyDescent="0.25">
      <c r="A6" s="54">
        <v>34</v>
      </c>
      <c r="B6" s="5">
        <v>6</v>
      </c>
      <c r="C6" s="45" t="s">
        <v>37</v>
      </c>
      <c r="D6" s="46" t="s">
        <v>13</v>
      </c>
      <c r="E6" s="46" t="s">
        <v>16</v>
      </c>
      <c r="F6" s="6" t="s">
        <v>41</v>
      </c>
      <c r="G6" s="7"/>
      <c r="H6" s="7"/>
      <c r="I6" s="11"/>
      <c r="J6" s="11"/>
      <c r="K6" s="9"/>
      <c r="L6" s="9"/>
      <c r="M6" s="10">
        <v>3</v>
      </c>
    </row>
    <row r="7" spans="1:13" ht="71.25" customHeight="1" x14ac:dyDescent="0.25">
      <c r="A7" s="54">
        <v>35</v>
      </c>
      <c r="B7" s="5">
        <v>6</v>
      </c>
      <c r="C7" s="45" t="s">
        <v>37</v>
      </c>
      <c r="D7" s="46" t="s">
        <v>13</v>
      </c>
      <c r="E7" s="46" t="s">
        <v>17</v>
      </c>
      <c r="F7" s="6" t="s">
        <v>41</v>
      </c>
      <c r="G7" s="7"/>
      <c r="H7" s="7"/>
      <c r="I7" s="11"/>
      <c r="J7" s="11"/>
      <c r="K7" s="9"/>
      <c r="L7" s="9"/>
      <c r="M7" s="10">
        <v>0</v>
      </c>
    </row>
    <row r="8" spans="1:13" ht="42" customHeight="1" x14ac:dyDescent="0.25">
      <c r="A8" s="54">
        <v>36</v>
      </c>
      <c r="B8" s="5">
        <v>6</v>
      </c>
      <c r="C8" s="45" t="s">
        <v>37</v>
      </c>
      <c r="D8" s="46" t="s">
        <v>18</v>
      </c>
      <c r="E8" s="46" t="s">
        <v>19</v>
      </c>
      <c r="F8" s="12" t="s">
        <v>42</v>
      </c>
      <c r="G8" s="7"/>
      <c r="H8" s="7"/>
      <c r="I8" s="8"/>
      <c r="J8" s="8"/>
      <c r="K8" s="9"/>
      <c r="L8" s="9"/>
      <c r="M8" s="10">
        <v>3</v>
      </c>
    </row>
    <row r="9" spans="1:13" ht="123" customHeight="1" x14ac:dyDescent="0.25">
      <c r="A9" s="54">
        <v>37</v>
      </c>
      <c r="B9" s="13">
        <v>6</v>
      </c>
      <c r="C9" s="45" t="s">
        <v>37</v>
      </c>
      <c r="D9" s="46" t="s">
        <v>18</v>
      </c>
      <c r="E9" s="47" t="s">
        <v>20</v>
      </c>
      <c r="F9" s="12" t="s">
        <v>43</v>
      </c>
      <c r="G9" s="7"/>
      <c r="H9" s="7"/>
      <c r="I9" s="8"/>
      <c r="J9" s="8"/>
      <c r="K9" s="9"/>
      <c r="L9" s="9"/>
      <c r="M9" s="10">
        <v>3</v>
      </c>
    </row>
    <row r="10" spans="1:13" ht="100.5" customHeight="1" x14ac:dyDescent="0.25">
      <c r="A10" s="54">
        <v>38</v>
      </c>
      <c r="B10" s="5">
        <v>6</v>
      </c>
      <c r="C10" s="45" t="s">
        <v>37</v>
      </c>
      <c r="D10" s="46" t="s">
        <v>18</v>
      </c>
      <c r="E10" s="46" t="s">
        <v>21</v>
      </c>
      <c r="F10" s="12" t="s">
        <v>44</v>
      </c>
      <c r="G10" s="7"/>
      <c r="H10" s="7"/>
      <c r="I10" s="8"/>
      <c r="J10" s="8"/>
      <c r="K10" s="9"/>
      <c r="L10" s="9"/>
      <c r="M10" s="10">
        <v>3</v>
      </c>
    </row>
    <row r="11" spans="1:13" ht="93.75" customHeight="1" x14ac:dyDescent="0.25">
      <c r="A11" s="54">
        <v>39</v>
      </c>
      <c r="B11" s="5">
        <v>6</v>
      </c>
      <c r="C11" s="45" t="s">
        <v>37</v>
      </c>
      <c r="D11" s="46" t="s">
        <v>18</v>
      </c>
      <c r="E11" s="47" t="s">
        <v>22</v>
      </c>
      <c r="F11" s="6" t="s">
        <v>45</v>
      </c>
      <c r="G11" s="7"/>
      <c r="H11" s="7"/>
      <c r="I11" s="8"/>
      <c r="J11" s="8"/>
      <c r="K11" s="9"/>
      <c r="L11" s="9"/>
      <c r="M11" s="10">
        <v>3</v>
      </c>
    </row>
    <row r="12" spans="1:13" ht="58.5" customHeight="1" x14ac:dyDescent="0.25">
      <c r="A12" s="54">
        <v>40</v>
      </c>
      <c r="B12" s="5">
        <v>7</v>
      </c>
      <c r="C12" s="45" t="s">
        <v>37</v>
      </c>
      <c r="D12" s="46" t="s">
        <v>23</v>
      </c>
      <c r="E12" s="46" t="s">
        <v>24</v>
      </c>
      <c r="F12" s="6" t="s">
        <v>46</v>
      </c>
      <c r="G12" s="1"/>
      <c r="H12" s="1"/>
      <c r="I12" s="8"/>
      <c r="J12" s="8"/>
      <c r="K12" s="9"/>
      <c r="L12" s="9"/>
      <c r="M12" s="10">
        <v>0</v>
      </c>
    </row>
    <row r="13" spans="1:13" ht="162" customHeight="1" x14ac:dyDescent="0.25">
      <c r="A13" s="54">
        <v>47</v>
      </c>
      <c r="B13" s="5">
        <v>7</v>
      </c>
      <c r="C13" s="46" t="s">
        <v>38</v>
      </c>
      <c r="D13" s="46" t="s">
        <v>11</v>
      </c>
      <c r="E13" s="46" t="s">
        <v>25</v>
      </c>
      <c r="F13" s="6" t="s">
        <v>47</v>
      </c>
      <c r="G13" s="1"/>
      <c r="H13" s="1"/>
      <c r="I13" s="8"/>
      <c r="J13" s="8"/>
      <c r="K13" s="9"/>
      <c r="L13" s="9"/>
      <c r="M13" s="10">
        <v>0</v>
      </c>
    </row>
    <row r="14" spans="1:13" ht="90.75" customHeight="1" thickBot="1" x14ac:dyDescent="0.3">
      <c r="A14" s="55">
        <v>48</v>
      </c>
      <c r="B14" s="56">
        <v>7</v>
      </c>
      <c r="C14" s="57" t="s">
        <v>38</v>
      </c>
      <c r="D14" s="57" t="s">
        <v>13</v>
      </c>
      <c r="E14" s="57" t="s">
        <v>26</v>
      </c>
      <c r="F14" s="58" t="s">
        <v>48</v>
      </c>
      <c r="G14" s="59"/>
      <c r="H14" s="59"/>
      <c r="I14" s="60"/>
      <c r="J14" s="60"/>
      <c r="K14" s="61"/>
      <c r="L14" s="61"/>
      <c r="M14" s="62">
        <v>0</v>
      </c>
    </row>
    <row r="15" spans="1:13" x14ac:dyDescent="0.25">
      <c r="A15" s="14"/>
      <c r="B15" s="14"/>
      <c r="C15" s="15"/>
      <c r="D15" s="15"/>
      <c r="E15" s="16"/>
      <c r="F15" s="17"/>
      <c r="G15" s="18"/>
      <c r="H15" s="18"/>
      <c r="I15" s="19"/>
      <c r="J15" s="19"/>
      <c r="K15" s="20"/>
      <c r="L15" s="20"/>
      <c r="M15" s="21"/>
    </row>
    <row r="16" spans="1:13" x14ac:dyDescent="0.25">
      <c r="A16" s="14"/>
      <c r="B16" s="14"/>
      <c r="C16" s="15"/>
      <c r="D16" s="15"/>
      <c r="E16" s="22"/>
      <c r="F16" s="15"/>
      <c r="G16" s="18"/>
      <c r="H16" s="18"/>
      <c r="I16" s="19"/>
      <c r="J16" s="19"/>
      <c r="K16" s="20"/>
      <c r="L16" s="20"/>
      <c r="M16" s="21"/>
    </row>
    <row r="17" spans="1:13" ht="15.75" thickBot="1" x14ac:dyDescent="0.3">
      <c r="A17" s="14"/>
      <c r="B17" s="14"/>
      <c r="C17" s="15"/>
      <c r="D17" s="15"/>
      <c r="E17" s="22"/>
      <c r="F17" s="15"/>
      <c r="G17" s="18"/>
      <c r="H17" s="18"/>
      <c r="I17" s="19"/>
      <c r="J17" s="19"/>
      <c r="K17" s="20"/>
      <c r="L17" s="20"/>
      <c r="M17" s="21"/>
    </row>
    <row r="18" spans="1:13" ht="60" x14ac:dyDescent="0.25">
      <c r="A18" s="14"/>
      <c r="B18" s="14"/>
      <c r="C18" s="15"/>
      <c r="D18" s="15"/>
      <c r="E18" s="22"/>
      <c r="F18" s="15"/>
      <c r="G18" s="32" t="s">
        <v>28</v>
      </c>
      <c r="H18" s="33" t="s">
        <v>29</v>
      </c>
      <c r="I18" s="19"/>
      <c r="J18" s="19"/>
      <c r="K18" s="20"/>
      <c r="L18" s="40" t="s">
        <v>10</v>
      </c>
      <c r="M18" s="33" t="s">
        <v>29</v>
      </c>
    </row>
    <row r="19" spans="1:13" x14ac:dyDescent="0.25">
      <c r="A19" s="14"/>
      <c r="B19" s="14"/>
      <c r="C19" s="15"/>
      <c r="D19" s="15"/>
      <c r="E19" s="22"/>
      <c r="F19" s="15"/>
      <c r="G19" s="34" t="s">
        <v>30</v>
      </c>
      <c r="H19" s="35">
        <f>COUNTIF(G3:G14,"Implemented")</f>
        <v>0</v>
      </c>
      <c r="I19" s="23"/>
      <c r="J19" s="23"/>
      <c r="K19" s="20"/>
      <c r="L19" s="41">
        <v>0</v>
      </c>
      <c r="M19" s="35">
        <f>COUNTIF(M3:M14,0)</f>
        <v>4</v>
      </c>
    </row>
    <row r="20" spans="1:13" x14ac:dyDescent="0.25">
      <c r="A20" s="14"/>
      <c r="B20" s="14"/>
      <c r="C20" s="15"/>
      <c r="D20" s="15"/>
      <c r="E20" s="22"/>
      <c r="F20" s="15"/>
      <c r="G20" s="34" t="s">
        <v>31</v>
      </c>
      <c r="H20" s="35">
        <f>COUNTIF(G3:G14," Not Implemented")</f>
        <v>0</v>
      </c>
      <c r="I20" s="23"/>
      <c r="J20" s="23"/>
      <c r="K20" s="20"/>
      <c r="L20" s="34">
        <v>1</v>
      </c>
      <c r="M20" s="35">
        <f>COUNTIF(M3:M14,1)</f>
        <v>0</v>
      </c>
    </row>
    <row r="21" spans="1:13" x14ac:dyDescent="0.25">
      <c r="A21" s="14"/>
      <c r="B21" s="14"/>
      <c r="C21" s="15"/>
      <c r="D21" s="15"/>
      <c r="E21" s="22"/>
      <c r="F21" s="15"/>
      <c r="G21" s="36" t="s">
        <v>32</v>
      </c>
      <c r="H21" s="35">
        <f>COUNTIF(G3:G14,"In Progress")</f>
        <v>0</v>
      </c>
      <c r="I21" s="19"/>
      <c r="J21" s="19"/>
      <c r="K21" s="20"/>
      <c r="L21" s="34">
        <v>2</v>
      </c>
      <c r="M21" s="35">
        <f>COUNTIF(M3:M14,2)</f>
        <v>0</v>
      </c>
    </row>
    <row r="22" spans="1:13" ht="15.75" thickBot="1" x14ac:dyDescent="0.3">
      <c r="A22" s="14"/>
      <c r="B22" s="14"/>
      <c r="C22" s="15"/>
      <c r="D22" s="15"/>
      <c r="E22" s="22"/>
      <c r="F22" s="15"/>
      <c r="G22" s="37" t="s">
        <v>33</v>
      </c>
      <c r="H22" s="35">
        <f>COUNTIF(G3:G14,"Not Yet Started")</f>
        <v>0</v>
      </c>
      <c r="I22" s="19"/>
      <c r="J22" s="19"/>
      <c r="K22" s="20"/>
      <c r="L22" s="34">
        <v>3</v>
      </c>
      <c r="M22" s="35">
        <f>COUNTIF(M3:M14,3)</f>
        <v>8</v>
      </c>
    </row>
    <row r="23" spans="1:13" ht="15.75" thickBot="1" x14ac:dyDescent="0.3">
      <c r="A23" s="14"/>
      <c r="B23" s="14"/>
      <c r="C23" s="15"/>
      <c r="D23" s="15"/>
      <c r="E23" s="22"/>
      <c r="F23" s="17"/>
      <c r="G23" s="38" t="s">
        <v>29</v>
      </c>
      <c r="H23" s="39">
        <f>SUM(H19:H22)</f>
        <v>0</v>
      </c>
      <c r="I23" s="19"/>
      <c r="J23" s="19"/>
      <c r="K23" s="20"/>
      <c r="L23" s="42" t="s">
        <v>34</v>
      </c>
      <c r="M23" s="43">
        <f>SUM(M19:M22)</f>
        <v>12</v>
      </c>
    </row>
    <row r="24" spans="1:13" x14ac:dyDescent="0.25">
      <c r="A24" s="14"/>
      <c r="B24" s="14"/>
      <c r="C24" s="15"/>
      <c r="D24" s="15"/>
      <c r="E24" s="22"/>
      <c r="F24" s="17"/>
      <c r="G24" s="18"/>
      <c r="H24" s="18"/>
      <c r="I24" s="19"/>
      <c r="J24" s="19"/>
      <c r="K24" s="20"/>
      <c r="L24" s="20"/>
      <c r="M24" s="21"/>
    </row>
    <row r="25" spans="1:13" x14ac:dyDescent="0.25">
      <c r="A25" s="14"/>
      <c r="B25" s="14"/>
      <c r="C25" s="15"/>
      <c r="D25" s="15"/>
      <c r="E25" s="16"/>
      <c r="F25" s="17"/>
      <c r="G25" s="18"/>
      <c r="H25" s="18"/>
      <c r="I25" s="19"/>
      <c r="J25" s="19"/>
      <c r="K25" s="20"/>
      <c r="L25" s="20"/>
      <c r="M25" s="21"/>
    </row>
    <row r="26" spans="1:13" x14ac:dyDescent="0.25">
      <c r="A26" s="14"/>
      <c r="B26" s="14"/>
      <c r="C26" s="15"/>
      <c r="D26" s="15"/>
      <c r="E26" s="22"/>
      <c r="F26" s="17"/>
      <c r="G26" s="24"/>
      <c r="H26" s="24"/>
      <c r="I26" s="19"/>
      <c r="J26" s="19"/>
      <c r="K26" s="20"/>
      <c r="L26" s="25"/>
      <c r="M26" s="21"/>
    </row>
    <row r="27" spans="1:13" x14ac:dyDescent="0.25">
      <c r="A27" s="14"/>
      <c r="B27" s="14"/>
      <c r="C27" s="15"/>
      <c r="D27" s="15"/>
      <c r="E27" s="22"/>
      <c r="F27" s="17"/>
      <c r="G27" s="24"/>
      <c r="H27" s="24"/>
      <c r="I27" s="19"/>
      <c r="J27" s="19"/>
      <c r="K27" s="26"/>
      <c r="L27" s="25"/>
      <c r="M27" s="21"/>
    </row>
    <row r="28" spans="1:13" x14ac:dyDescent="0.25">
      <c r="A28" s="14"/>
      <c r="B28" s="14"/>
      <c r="C28" s="15"/>
      <c r="D28" s="15"/>
      <c r="E28" s="22"/>
      <c r="F28" s="18"/>
      <c r="G28" s="27"/>
      <c r="H28" s="27"/>
      <c r="I28" s="27"/>
      <c r="J28" s="27"/>
      <c r="K28" s="28"/>
      <c r="L28" s="27"/>
      <c r="M28" s="27"/>
    </row>
    <row r="29" spans="1:13" x14ac:dyDescent="0.25">
      <c r="A29" s="29"/>
      <c r="B29" s="29"/>
      <c r="C29" s="15"/>
      <c r="D29" s="15"/>
      <c r="E29" s="22"/>
      <c r="F29" s="30"/>
      <c r="G29" s="30"/>
      <c r="H29" s="30"/>
      <c r="I29" s="30"/>
      <c r="J29" s="30"/>
      <c r="K29" s="30"/>
      <c r="L29" s="30"/>
      <c r="M29" s="30"/>
    </row>
    <row r="30" spans="1:13" x14ac:dyDescent="0.25">
      <c r="A30" s="29"/>
      <c r="B30" s="29"/>
      <c r="C30" s="15"/>
      <c r="D30" s="15"/>
      <c r="E30" s="22"/>
      <c r="F30" s="24"/>
      <c r="G30" s="30"/>
      <c r="H30" s="30"/>
      <c r="I30" s="30"/>
      <c r="J30" s="30"/>
      <c r="K30" s="31"/>
      <c r="L30" s="30"/>
      <c r="M30" s="30"/>
    </row>
    <row r="31" spans="1:13" x14ac:dyDescent="0.25">
      <c r="A31" s="30"/>
      <c r="B31" s="29"/>
      <c r="C31" s="15"/>
      <c r="D31" s="15"/>
      <c r="E31" s="22"/>
      <c r="F31" s="24"/>
      <c r="G31" s="30"/>
      <c r="H31" s="30"/>
      <c r="I31" s="30"/>
      <c r="J31" s="30"/>
      <c r="K31" s="30"/>
      <c r="L31" s="30"/>
      <c r="M31" s="30"/>
    </row>
    <row r="32" spans="1:13" x14ac:dyDescent="0.25">
      <c r="A32" s="30"/>
      <c r="B32" s="29"/>
      <c r="C32" s="15"/>
      <c r="D32" s="15"/>
      <c r="E32" s="22"/>
      <c r="F32" s="24"/>
      <c r="G32" s="30"/>
      <c r="H32" s="30"/>
      <c r="I32" s="30"/>
      <c r="J32" s="30"/>
      <c r="K32" s="30"/>
      <c r="L32" s="30"/>
      <c r="M32" s="30"/>
    </row>
    <row r="33" spans="1:13" x14ac:dyDescent="0.25">
      <c r="A33" s="30"/>
      <c r="B33" s="29"/>
      <c r="C33" s="15"/>
      <c r="D33" s="15"/>
      <c r="E33" s="22"/>
      <c r="F33" s="24"/>
      <c r="G33" s="30"/>
      <c r="H33" s="30"/>
      <c r="I33" s="30"/>
      <c r="J33" s="30"/>
      <c r="K33" s="30"/>
      <c r="L33" s="30"/>
      <c r="M33" s="30"/>
    </row>
    <row r="34" spans="1:13" x14ac:dyDescent="0.25">
      <c r="A34" s="30"/>
      <c r="B34" s="29"/>
      <c r="C34" s="15"/>
      <c r="D34" s="15"/>
      <c r="E34" s="22"/>
      <c r="F34" s="17"/>
      <c r="G34" s="30"/>
      <c r="H34" s="30"/>
      <c r="I34" s="30"/>
      <c r="J34" s="30"/>
      <c r="K34" s="30"/>
      <c r="L34" s="30"/>
      <c r="M34" s="30"/>
    </row>
    <row r="35" spans="1:13" x14ac:dyDescent="0.25">
      <c r="A35" s="30"/>
      <c r="B35" s="29"/>
      <c r="C35" s="15"/>
      <c r="D35" s="15"/>
      <c r="E35" s="22"/>
      <c r="F35" s="24"/>
      <c r="G35" s="30"/>
      <c r="H35" s="30"/>
      <c r="I35" s="30"/>
      <c r="J35" s="30"/>
      <c r="K35" s="30"/>
      <c r="L35" s="30"/>
      <c r="M35" s="30"/>
    </row>
    <row r="36" spans="1:13" x14ac:dyDescent="0.25">
      <c r="A36" s="30"/>
      <c r="B36" s="29"/>
      <c r="C36" s="15"/>
      <c r="D36" s="15"/>
      <c r="E36" s="22"/>
      <c r="F36" s="24"/>
      <c r="G36" s="30"/>
      <c r="H36" s="30"/>
      <c r="I36" s="30"/>
      <c r="J36" s="30"/>
      <c r="K36" s="30"/>
      <c r="L36" s="30"/>
      <c r="M36" s="30"/>
    </row>
    <row r="37" spans="1:13" x14ac:dyDescent="0.25">
      <c r="A37" s="30"/>
      <c r="B37" s="29"/>
      <c r="C37" s="15"/>
      <c r="D37" s="15"/>
      <c r="E37" s="22"/>
      <c r="F37" s="24"/>
      <c r="G37" s="30"/>
      <c r="H37" s="30"/>
      <c r="I37" s="30"/>
      <c r="J37" s="30"/>
      <c r="K37" s="30"/>
      <c r="L37" s="30"/>
      <c r="M37" s="30"/>
    </row>
  </sheetData>
  <mergeCells count="1">
    <mergeCell ref="A1:M1"/>
  </mergeCells>
  <dataValidations count="4">
    <dataValidation type="list" allowBlank="1" showInputMessage="1" showErrorMessage="1" sqref="C15:D37" xr:uid="{25AFB94C-C900-4B45-B5F6-66377D0E654E}">
      <formula1>$V$4:$V$14</formula1>
    </dataValidation>
    <dataValidation type="list" allowBlank="1" showInputMessage="1" showErrorMessage="1" sqref="G24:G37 G15:G17" xr:uid="{E4D93D60-A06F-4329-83F5-4B5EB736404F}">
      <formula1>$U$3:$U$6</formula1>
    </dataValidation>
    <dataValidation type="list" allowBlank="1" showInputMessage="1" showErrorMessage="1" sqref="G3:G14" xr:uid="{401C0CED-04DC-4B76-BC64-8844676C250D}">
      <formula1>$G$19:$G$22</formula1>
    </dataValidation>
    <dataValidation type="list" allowBlank="1" showInputMessage="1" showErrorMessage="1" sqref="M3:M14" xr:uid="{BA5BC9FC-6798-407E-A282-EA69B2EC50DB}">
      <formula1>$L$19:$L$22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Audit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Dumisile T Magubane</dc:creator>
  <cp:lastModifiedBy>Dumisile T Magubane</cp:lastModifiedBy>
  <dcterms:created xsi:type="dcterms:W3CDTF">2023-12-07T08:59:59Z</dcterms:created>
  <dcterms:modified xsi:type="dcterms:W3CDTF">2023-12-07T13:58:47Z</dcterms:modified>
</cp:coreProperties>
</file>